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zenkad\Documents\1. radna mapa\my docum staro računalo\web\2020\"/>
    </mc:Choice>
  </mc:AlternateContent>
  <xr:revisionPtr revIDLastSave="0" documentId="8_{6A7EEF62-81AB-49AB-A2F7-F5B20E8C8509}" xr6:coauthVersionLast="45" xr6:coauthVersionMax="45" xr10:uidLastSave="{00000000-0000-0000-0000-000000000000}"/>
  <bookViews>
    <workbookView xWindow="3495" yWindow="3495" windowWidth="21600" windowHeight="11385" xr2:uid="{00000000-000D-0000-FFFF-FFFF00000000}"/>
  </bookViews>
  <sheets>
    <sheet name="vatrogasci" sheetId="1" r:id="rId1"/>
  </sheets>
  <definedNames>
    <definedName name="_xlnm.Print_Titles" localSheetId="0">vatrogasci!$20:$22</definedName>
    <definedName name="_xlnm.Print_Area" localSheetId="0">vatrogasci!$A$1:$F$89</definedName>
  </definedNames>
  <calcPr calcId="18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" l="1"/>
  <c r="G30" i="1"/>
  <c r="G29" i="1" s="1"/>
  <c r="G28" i="1" s="1"/>
  <c r="G25" i="1" s="1"/>
  <c r="G24" i="1" s="1"/>
  <c r="G63" i="1"/>
  <c r="G57" i="1"/>
  <c r="G55" i="1"/>
  <c r="G49" i="1"/>
  <c r="G40" i="1"/>
  <c r="G33" i="1"/>
  <c r="H32" i="1"/>
  <c r="H30" i="1" s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50" i="1"/>
  <c r="H51" i="1"/>
  <c r="H52" i="1"/>
  <c r="H56" i="1"/>
  <c r="H55" i="1" s="1"/>
  <c r="H58" i="1"/>
  <c r="H59" i="1"/>
  <c r="H60" i="1"/>
  <c r="H61" i="1"/>
  <c r="H62" i="1"/>
  <c r="H64" i="1"/>
  <c r="H65" i="1"/>
  <c r="H31" i="1"/>
  <c r="F63" i="1"/>
  <c r="F57" i="1"/>
  <c r="F55" i="1"/>
  <c r="F49" i="1"/>
  <c r="F29" i="1" s="1"/>
  <c r="F28" i="1" s="1"/>
  <c r="F25" i="1" s="1"/>
  <c r="F24" i="1" s="1"/>
  <c r="F40" i="1"/>
  <c r="F33" i="1"/>
  <c r="F30" i="1"/>
  <c r="H40" i="1" l="1"/>
  <c r="H57" i="1"/>
  <c r="H49" i="1"/>
  <c r="H33" i="1"/>
  <c r="H29" i="1" s="1"/>
  <c r="H28" i="1" s="1"/>
  <c r="H63" i="1"/>
  <c r="F76" i="1"/>
  <c r="F77" i="1" s="1"/>
  <c r="H26" i="1" l="1"/>
  <c r="H25" i="1" s="1"/>
  <c r="H24" i="1" s="1"/>
  <c r="G69" i="1"/>
  <c r="G70" i="1" s="1"/>
  <c r="G76" i="1"/>
  <c r="G77" i="1" s="1"/>
  <c r="F69" i="1"/>
  <c r="F70" i="1" s="1"/>
  <c r="H76" i="1" l="1"/>
  <c r="H77" i="1" s="1"/>
  <c r="H69" i="1"/>
  <c r="H70" i="1" s="1"/>
</calcChain>
</file>

<file path=xl/sharedStrings.xml><?xml version="1.0" encoding="utf-8"?>
<sst xmlns="http://schemas.openxmlformats.org/spreadsheetml/2006/main" count="167" uniqueCount="132">
  <si>
    <t>REPUBLIKA HRVATSKA</t>
  </si>
  <si>
    <t>GRAD ZAGREB</t>
  </si>
  <si>
    <t>URED ZA UPRAVLJANJE U</t>
  </si>
  <si>
    <t>HITNIM SITUACIJAMA</t>
  </si>
  <si>
    <t>GLAVA 02: JAVNA VATROGASNA POSTROJBA</t>
  </si>
  <si>
    <t>FINANCIJSKI PLAN</t>
  </si>
  <si>
    <t>JAVNA VATROGASNA POSTROJBA</t>
  </si>
  <si>
    <t>R.</t>
  </si>
  <si>
    <t>Funk.</t>
  </si>
  <si>
    <t>Izvori</t>
  </si>
  <si>
    <t>br.</t>
  </si>
  <si>
    <t>ŠIFRA</t>
  </si>
  <si>
    <t>NAZIV</t>
  </si>
  <si>
    <t>klas.</t>
  </si>
  <si>
    <t>financ.</t>
  </si>
  <si>
    <t>Povećanje - smanjenje</t>
  </si>
  <si>
    <t>1</t>
  </si>
  <si>
    <t>2</t>
  </si>
  <si>
    <t>3</t>
  </si>
  <si>
    <t>4</t>
  </si>
  <si>
    <t>5</t>
  </si>
  <si>
    <t>6</t>
  </si>
  <si>
    <t>0320</t>
  </si>
  <si>
    <t>3212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</si>
  <si>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</si>
  <si>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</si>
  <si>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</si>
  <si>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</si>
  <si>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</si>
  <si>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</si>
  <si>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</si>
  <si>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</si>
  <si>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</si>
  <si>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3227</t>
  </si>
  <si>
    <t>Službena, radna i zaštitna odjeća i obuća</t>
  </si>
  <si>
    <t>3231</t>
  </si>
  <si>
    <t>Usluge telefona, pošte i prijevoza</t>
  </si>
  <si>
    <t>3232</t>
  </si>
  <si>
    <t>3234</t>
  </si>
  <si>
    <t>Komunalne usluge</t>
  </si>
  <si>
    <t>Ostali nespomenuti rashodi poslovanja</t>
  </si>
  <si>
    <t>3292</t>
  </si>
  <si>
    <t>Premije osiguranja</t>
  </si>
  <si>
    <t>Šifrarnik:</t>
  </si>
  <si>
    <t>Usluge protupožarne zaštite</t>
  </si>
  <si>
    <t>31</t>
  </si>
  <si>
    <t>FINANCIRANJE DJELATNOSTI IZ VLASTITIH I NAMJENSKIH PRIHODA</t>
  </si>
  <si>
    <t>Vlastiti prihodi</t>
  </si>
  <si>
    <t xml:space="preserve">Naknade za prijevoz, za rad na terenu i odvojeni život </t>
  </si>
  <si>
    <t>3213</t>
  </si>
  <si>
    <t>Stručno usavršavanje zaposlenika</t>
  </si>
  <si>
    <t>Sitni inventar i auto gume</t>
  </si>
  <si>
    <t xml:space="preserve">Usluge tekućeg i investicijskog održavanja </t>
  </si>
  <si>
    <t>3233</t>
  </si>
  <si>
    <t>Usluge promidžbe i informiranja</t>
  </si>
  <si>
    <t>3235</t>
  </si>
  <si>
    <t>Zakupnine i najamnine</t>
  </si>
  <si>
    <t>3236</t>
  </si>
  <si>
    <t>Zdravstvene i veterinarske usluge</t>
  </si>
  <si>
    <t>3238</t>
  </si>
  <si>
    <t>Računalne usluge</t>
  </si>
  <si>
    <t>3239</t>
  </si>
  <si>
    <t>Ostale usluge</t>
  </si>
  <si>
    <t>3293</t>
  </si>
  <si>
    <t>Reprezentacija</t>
  </si>
  <si>
    <t>3299</t>
  </si>
  <si>
    <t>3433</t>
  </si>
  <si>
    <t>Zatezne kamate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</si>
  <si>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</si>
  <si>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</si>
  <si>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</si>
  <si>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</si>
  <si>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</si>
  <si>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</si>
  <si>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4225</t>
  </si>
  <si>
    <t>Postrojenja i oprema</t>
  </si>
  <si>
    <t>Program 1001. FINANCIRANJE DJELATNOSTI PRORAČUNSKIH KORISNIKA IZ VLASTITIH I NAMJENSKIH PRIHODA</t>
  </si>
  <si>
    <t>Aktivnost Z100001. DJELATNOST PRORAČUNSKIH KORISNIKA KOJA SE FINANCIRA IZ VLASTITIH I NAMJENSKIH PRIHODA</t>
  </si>
  <si>
    <t>Instrumenti, uređaji i strojevi</t>
  </si>
  <si>
    <t>4226</t>
  </si>
  <si>
    <t>Sportska i glazbena oprema</t>
  </si>
  <si>
    <t>UKUPNO</t>
  </si>
  <si>
    <t>Naknade troškova zaposlenima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</si>
  <si>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</si>
  <si>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</si>
  <si>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</si>
  <si>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</si>
  <si>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</si>
  <si>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</si>
  <si>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</si>
  <si>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</si>
  <si>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</si>
  <si>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</si>
  <si>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</si>
  <si>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</si>
  <si>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</si>
  <si>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</si>
  <si>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</si>
  <si>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</si>
  <si>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</si>
  <si>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</si>
  <si>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</si>
  <si>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</si>
  <si>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</si>
  <si>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321</t>
  </si>
  <si>
    <t>322</t>
  </si>
  <si>
    <t>Rashodi za materijal i energiju</t>
  </si>
  <si>
    <t>323</t>
  </si>
  <si>
    <t>Rashodi za usluge</t>
  </si>
  <si>
    <t>329</t>
  </si>
  <si>
    <t>343</t>
  </si>
  <si>
    <t>Ostali financijski rashodi</t>
  </si>
  <si>
    <t>422</t>
  </si>
  <si>
    <t>4231</t>
  </si>
  <si>
    <t>Prijevozna sredstva u cestovnom prometu</t>
  </si>
  <si>
    <t>4233</t>
  </si>
  <si>
    <t>Prijevozna sredstva u pomorskom i riječnom prometu</t>
  </si>
  <si>
    <t>423</t>
  </si>
  <si>
    <t>Prijevozna sredstva</t>
  </si>
  <si>
    <t>(objavljenog u Službenom glasniku Grada Zagreba br. 24 od 17. prosinca 2019.)</t>
  </si>
  <si>
    <t>Plan 2020.</t>
  </si>
  <si>
    <t>Novi plan 2020.</t>
  </si>
  <si>
    <t>PREMA PRORAČUNU GRADA ZAGREBA ZA 2020. GODINU</t>
  </si>
  <si>
    <t>Klasa:400-02/19-01/9</t>
  </si>
  <si>
    <t>Urbroj:251-366-100-19-2</t>
  </si>
  <si>
    <t>Zagreb,30.12.2019.godine</t>
  </si>
  <si>
    <t>Predsjednik upravnog vijeća</t>
  </si>
  <si>
    <t>Davor Jelavić, dipl.oecc</t>
  </si>
  <si>
    <t>PRIHODI OD PRODAJE PROIZVODA I ROBE TE PRUŽENIH USLUGA</t>
  </si>
  <si>
    <t>661</t>
  </si>
  <si>
    <t>6615</t>
  </si>
  <si>
    <t>Prihodi od pruženih usluga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</si>
</sst>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(#,##0.00\);0.00"/>
    <numFmt numFmtId="165" formatCode="* #,##0.00;\(#,##0.00\);0.00"/>
    <numFmt numFmtId="166" formatCode="General_)"/>
  </numFmts>
  <fonts count="3" x14ac:knownFonts="1"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40" fontId="0" fillId="0" borderId="0"/>
  </cellStyleXfs>
  <cellXfs count="78">
    <xf numFmtId="40" fontId="0" fillId="0" borderId="0" xfId="0"/>
    <xf numFmtId="40" fontId="1" fillId="0" borderId="0" xfId="0" applyFont="1" applyAlignment="1"/>
    <xf numFmtId="40" fontId="1" fillId="0" borderId="0" xfId="0" applyFont="1" applyAlignment="1">
      <alignment horizontal="center"/>
    </xf>
    <xf numFmtId="49" fontId="1" fillId="0" borderId="0" xfId="0" applyNumberFormat="1" applyFont="1" applyFill="1" applyBorder="1" applyAlignment="1"/>
    <xf numFmtId="40" fontId="1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 applyProtection="1">
      <alignment horizontal="right"/>
    </xf>
    <xf numFmtId="49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right"/>
    </xf>
    <xf numFmtId="166" fontId="1" fillId="0" borderId="0" xfId="0" applyNumberFormat="1" applyFont="1" applyFill="1" applyBorder="1" applyAlignment="1" applyProtection="1">
      <alignment horizontal="left" wrapText="1"/>
    </xf>
    <xf numFmtId="49" fontId="1" fillId="0" borderId="0" xfId="0" applyNumberFormat="1" applyFont="1" applyFill="1" applyBorder="1" applyAlignment="1" applyProtection="1">
      <alignment horizontal="left" wrapText="1"/>
    </xf>
    <xf numFmtId="166" fontId="1" fillId="0" borderId="0" xfId="0" applyNumberFormat="1" applyFont="1" applyFill="1" applyBorder="1" applyAlignment="1" applyProtection="1">
      <alignment horizontal="center" wrapText="1"/>
    </xf>
    <xf numFmtId="4" fontId="1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 applyProtection="1">
      <alignment horizontal="left" wrapText="1"/>
    </xf>
    <xf numFmtId="4" fontId="2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 applyProtection="1">
      <alignment horizontal="left" wrapText="1"/>
    </xf>
    <xf numFmtId="49" fontId="1" fillId="0" borderId="0" xfId="0" applyNumberFormat="1" applyFont="1"/>
    <xf numFmtId="40" fontId="2" fillId="0" borderId="0" xfId="0" applyFont="1"/>
    <xf numFmtId="49" fontId="2" fillId="0" borderId="0" xfId="0" applyNumberFormat="1" applyFont="1" applyAlignment="1">
      <alignment horizontal="center"/>
    </xf>
    <xf numFmtId="164" fontId="1" fillId="0" borderId="0" xfId="0" applyNumberFormat="1" applyFont="1"/>
    <xf numFmtId="40" fontId="1" fillId="0" borderId="0" xfId="0" applyFont="1"/>
    <xf numFmtId="49" fontId="1" fillId="0" borderId="0" xfId="0" applyNumberFormat="1" applyFont="1" applyAlignment="1">
      <alignment horizontal="center"/>
    </xf>
    <xf numFmtId="40" fontId="1" fillId="0" borderId="0" xfId="0" quotePrefix="1" applyFont="1" applyAlignment="1"/>
    <xf numFmtId="40" fontId="2" fillId="0" borderId="0" xfId="0" applyFont="1" applyAlignment="1"/>
    <xf numFmtId="40" fontId="2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0" fontId="1" fillId="0" borderId="0" xfId="0" applyFont="1" applyBorder="1" applyAlignment="1">
      <alignment horizontal="center"/>
    </xf>
    <xf numFmtId="49" fontId="1" fillId="0" borderId="0" xfId="0" applyNumberFormat="1" applyFont="1" applyBorder="1"/>
    <xf numFmtId="40" fontId="1" fillId="0" borderId="0" xfId="0" quotePrefix="1" applyFont="1" applyBorder="1" applyAlignment="1">
      <alignment horizontal="center"/>
    </xf>
    <xf numFmtId="49" fontId="1" fillId="0" borderId="0" xfId="0" quotePrefix="1" applyNumberFormat="1" applyFont="1" applyBorder="1" applyAlignment="1">
      <alignment horizontal="center"/>
    </xf>
    <xf numFmtId="164" fontId="1" fillId="0" borderId="0" xfId="0" quotePrefix="1" applyNumberFormat="1" applyFont="1" applyBorder="1" applyAlignment="1">
      <alignment horizontal="center"/>
    </xf>
    <xf numFmtId="40" fontId="2" fillId="0" borderId="0" xfId="0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vertical="top" wrapText="1"/>
    </xf>
    <xf numFmtId="40" fontId="2" fillId="0" borderId="0" xfId="0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vertical="top" wrapText="1"/>
    </xf>
    <xf numFmtId="164" fontId="2" fillId="0" borderId="0" xfId="0" quotePrefix="1" applyNumberFormat="1" applyFont="1" applyBorder="1" applyAlignment="1">
      <alignment vertical="center" wrapText="1"/>
    </xf>
    <xf numFmtId="40" fontId="2" fillId="0" borderId="0" xfId="0" applyFont="1" applyAlignment="1">
      <alignment vertical="top" wrapText="1"/>
    </xf>
    <xf numFmtId="164" fontId="2" fillId="0" borderId="0" xfId="0" quotePrefix="1" applyNumberFormat="1" applyFont="1" applyBorder="1" applyAlignment="1">
      <alignment vertical="top" wrapText="1"/>
    </xf>
    <xf numFmtId="164" fontId="1" fillId="0" borderId="0" xfId="0" quotePrefix="1" applyNumberFormat="1" applyFont="1" applyBorder="1" applyAlignment="1">
      <alignment vertical="top" wrapText="1"/>
    </xf>
    <xf numFmtId="40" fontId="1" fillId="0" borderId="0" xfId="0" applyFont="1" applyAlignment="1">
      <alignment vertical="top" wrapText="1"/>
    </xf>
    <xf numFmtId="164" fontId="1" fillId="0" borderId="0" xfId="0" applyNumberFormat="1" applyFont="1" applyAlignment="1"/>
    <xf numFmtId="4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/>
    <xf numFmtId="40" fontId="1" fillId="0" borderId="4" xfId="0" quotePrefix="1" applyFont="1" applyBorder="1" applyAlignment="1">
      <alignment horizontal="center"/>
    </xf>
    <xf numFmtId="49" fontId="1" fillId="0" borderId="4" xfId="0" applyNumberFormat="1" applyFont="1" applyBorder="1"/>
    <xf numFmtId="40" fontId="1" fillId="0" borderId="4" xfId="0" applyFont="1" applyBorder="1"/>
    <xf numFmtId="165" fontId="1" fillId="0" borderId="4" xfId="0" applyNumberFormat="1" applyFont="1" applyBorder="1" applyAlignment="1">
      <alignment horizontal="center"/>
    </xf>
    <xf numFmtId="40" fontId="1" fillId="0" borderId="0" xfId="0" quotePrefix="1" applyFont="1" applyAlignment="1">
      <alignment horizontal="center"/>
    </xf>
    <xf numFmtId="1" fontId="1" fillId="0" borderId="0" xfId="0" applyNumberFormat="1" applyFont="1" applyAlignment="1">
      <alignment horizontal="center"/>
    </xf>
    <xf numFmtId="49" fontId="1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40" fontId="1" fillId="0" borderId="0" xfId="0" applyFont="1" applyAlignment="1">
      <alignment horizontal="right"/>
    </xf>
    <xf numFmtId="164" fontId="1" fillId="0" borderId="0" xfId="0" quotePrefix="1" applyNumberFormat="1" applyFont="1" applyAlignment="1">
      <alignment horizontal="left"/>
    </xf>
    <xf numFmtId="49" fontId="1" fillId="0" borderId="0" xfId="0" quotePrefix="1" applyNumberFormat="1" applyFont="1" applyFill="1" applyBorder="1" applyAlignment="1" applyProtection="1">
      <alignment horizontal="center"/>
    </xf>
    <xf numFmtId="4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0" fontId="1" fillId="2" borderId="2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0" fontId="1" fillId="3" borderId="3" xfId="0" applyFont="1" applyFill="1" applyBorder="1" applyAlignment="1">
      <alignment horizontal="center"/>
    </xf>
    <xf numFmtId="49" fontId="1" fillId="3" borderId="3" xfId="0" applyNumberFormat="1" applyFont="1" applyFill="1" applyBorder="1"/>
    <xf numFmtId="40" fontId="1" fillId="3" borderId="3" xfId="0" quotePrefix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0" fontId="1" fillId="0" borderId="0" xfId="0" applyFont="1" applyAlignment="1">
      <alignment horizontal="center"/>
    </xf>
    <xf numFmtId="40" fontId="2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0" fontId="1" fillId="2" borderId="1" xfId="0" applyFont="1" applyFill="1" applyBorder="1" applyAlignment="1">
      <alignment horizontal="center" vertical="center"/>
    </xf>
    <xf numFmtId="4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0" fontId="1" fillId="0" borderId="5" xfId="0" quotePrefix="1" applyFont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3"/>
  <sheetViews>
    <sheetView tabSelected="1" topLeftCell="A16" workbookViewId="0">
      <selection activeCell="F27" sqref="F27"/>
    </sheetView>
  </sheetViews>
  <sheetFormatPr defaultColWidth="9.28515625" defaultRowHeight="14.25" x14ac:dyDescent="0.2"/>
  <cols>
    <col min="1" max="1" width="4.28515625" style="2" customWidth="1"/>
    <col min="2" max="2" width="8.140625" style="17" customWidth="1"/>
    <col min="3" max="3" width="53.85546875" style="21" customWidth="1"/>
    <col min="4" max="5" width="5.85546875" style="22" customWidth="1"/>
    <col min="6" max="6" width="21" style="20" customWidth="1"/>
    <col min="7" max="7" width="19" style="20" hidden="1" customWidth="1"/>
    <col min="8" max="8" width="20.85546875" style="20" hidden="1" customWidth="1"/>
    <col min="9" max="16384" width="9.28515625" style="21"/>
  </cols>
  <sheetData>
    <row r="1" spans="1:9" ht="15" x14ac:dyDescent="0.25">
      <c r="A1" s="1" t="s">
        <v>0</v>
      </c>
      <c r="C1" s="18"/>
      <c r="D1" s="19"/>
      <c r="E1" s="19"/>
    </row>
    <row r="2" spans="1:9" x14ac:dyDescent="0.2">
      <c r="A2" s="1" t="s">
        <v>1</v>
      </c>
    </row>
    <row r="3" spans="1:9" x14ac:dyDescent="0.2">
      <c r="A3" s="1" t="s">
        <v>2</v>
      </c>
    </row>
    <row r="4" spans="1:9" x14ac:dyDescent="0.2">
      <c r="A4" s="1" t="s">
        <v>3</v>
      </c>
    </row>
    <row r="5" spans="1:9" x14ac:dyDescent="0.2">
      <c r="A5" s="1" t="s">
        <v>4</v>
      </c>
    </row>
    <row r="6" spans="1:9" x14ac:dyDescent="0.2">
      <c r="A6" s="1" t="s">
        <v>123</v>
      </c>
    </row>
    <row r="7" spans="1:9" x14ac:dyDescent="0.2">
      <c r="A7" s="1" t="s">
        <v>124</v>
      </c>
    </row>
    <row r="8" spans="1:9" x14ac:dyDescent="0.2">
      <c r="A8" s="23" t="s">
        <v>125</v>
      </c>
    </row>
    <row r="9" spans="1:9" x14ac:dyDescent="0.2">
      <c r="A9" s="23"/>
    </row>
    <row r="10" spans="1:9" x14ac:dyDescent="0.2">
      <c r="A10" s="23"/>
    </row>
    <row r="11" spans="1:9" s="18" customFormat="1" ht="15" x14ac:dyDescent="0.25">
      <c r="A11" s="65" t="s">
        <v>5</v>
      </c>
      <c r="B11" s="65"/>
      <c r="C11" s="65"/>
      <c r="D11" s="65"/>
      <c r="E11" s="65"/>
      <c r="F11" s="65"/>
      <c r="G11" s="24"/>
      <c r="H11" s="24"/>
    </row>
    <row r="12" spans="1:9" s="18" customFormat="1" ht="15" x14ac:dyDescent="0.25">
      <c r="A12" s="65" t="s">
        <v>122</v>
      </c>
      <c r="B12" s="65"/>
      <c r="C12" s="65"/>
      <c r="D12" s="65"/>
      <c r="E12" s="65"/>
      <c r="F12" s="65"/>
      <c r="G12" s="24"/>
      <c r="H12" s="24"/>
    </row>
    <row r="13" spans="1:9" x14ac:dyDescent="0.2">
      <c r="A13" s="64" t="s">
        <v>119</v>
      </c>
      <c r="B13" s="64"/>
      <c r="C13" s="64"/>
      <c r="D13" s="64"/>
      <c r="E13" s="64"/>
      <c r="F13" s="64"/>
      <c r="G13" s="1"/>
      <c r="H13" s="1"/>
      <c r="I13" s="1"/>
    </row>
    <row r="14" spans="1:9" x14ac:dyDescent="0.2">
      <c r="B14" s="2"/>
      <c r="C14" s="2"/>
      <c r="D14" s="2"/>
      <c r="E14" s="2"/>
      <c r="F14" s="2"/>
      <c r="G14" s="1"/>
      <c r="H14" s="1"/>
      <c r="I14" s="1"/>
    </row>
    <row r="15" spans="1:9" x14ac:dyDescent="0.2">
      <c r="B15" s="2"/>
      <c r="C15" s="2"/>
      <c r="F15" s="2"/>
      <c r="G15" s="2"/>
      <c r="H15" s="1"/>
      <c r="I15" s="1"/>
    </row>
    <row r="16" spans="1:9" ht="15" x14ac:dyDescent="0.25">
      <c r="A16" s="65" t="s">
        <v>6</v>
      </c>
      <c r="B16" s="65"/>
      <c r="C16" s="65"/>
      <c r="D16" s="65"/>
      <c r="E16" s="65"/>
      <c r="F16" s="65"/>
      <c r="G16" s="24"/>
      <c r="H16" s="24"/>
      <c r="I16" s="1"/>
    </row>
    <row r="17" spans="1:9" ht="15" x14ac:dyDescent="0.25">
      <c r="A17" s="65" t="s">
        <v>46</v>
      </c>
      <c r="B17" s="65"/>
      <c r="C17" s="65"/>
      <c r="D17" s="65"/>
      <c r="E17" s="65"/>
      <c r="F17" s="65"/>
      <c r="G17" s="24"/>
      <c r="H17" s="24"/>
      <c r="I17" s="1"/>
    </row>
    <row r="18" spans="1:9" ht="15" x14ac:dyDescent="0.25">
      <c r="A18" s="25"/>
      <c r="B18" s="25"/>
      <c r="C18" s="25"/>
      <c r="D18" s="25"/>
      <c r="E18" s="25"/>
      <c r="F18" s="25"/>
      <c r="G18" s="24"/>
      <c r="H18" s="24"/>
      <c r="I18" s="1"/>
    </row>
    <row r="19" spans="1:9" ht="15" x14ac:dyDescent="0.25">
      <c r="A19" s="25"/>
      <c r="B19" s="25"/>
      <c r="C19" s="25"/>
      <c r="D19" s="25"/>
      <c r="E19" s="25"/>
      <c r="F19" s="25"/>
      <c r="G19" s="25"/>
      <c r="H19" s="25"/>
      <c r="I19" s="1"/>
    </row>
    <row r="20" spans="1:9" x14ac:dyDescent="0.2">
      <c r="A20" s="56" t="s">
        <v>7</v>
      </c>
      <c r="B20" s="66" t="s">
        <v>11</v>
      </c>
      <c r="C20" s="68" t="s">
        <v>12</v>
      </c>
      <c r="D20" s="57" t="s">
        <v>8</v>
      </c>
      <c r="E20" s="57" t="s">
        <v>9</v>
      </c>
      <c r="F20" s="70" t="s">
        <v>120</v>
      </c>
      <c r="G20" s="72" t="s">
        <v>15</v>
      </c>
      <c r="H20" s="74" t="s">
        <v>121</v>
      </c>
    </row>
    <row r="21" spans="1:9" x14ac:dyDescent="0.2">
      <c r="A21" s="58" t="s">
        <v>10</v>
      </c>
      <c r="B21" s="67"/>
      <c r="C21" s="69"/>
      <c r="D21" s="59" t="s">
        <v>13</v>
      </c>
      <c r="E21" s="59" t="s">
        <v>14</v>
      </c>
      <c r="F21" s="71"/>
      <c r="G21" s="73"/>
      <c r="H21" s="75"/>
    </row>
    <row r="22" spans="1:9" ht="15" thickBot="1" x14ac:dyDescent="0.25">
      <c r="A22" s="60"/>
      <c r="B22" s="61"/>
      <c r="C22" s="62" t="s">
        <v>16</v>
      </c>
      <c r="D22" s="63" t="s">
        <v>17</v>
      </c>
      <c r="E22" s="63" t="s">
        <v>18</v>
      </c>
      <c r="F22" s="63" t="s">
        <v>19</v>
      </c>
      <c r="G22" s="26" t="s">
        <v>20</v>
      </c>
      <c r="H22" s="26" t="s">
        <v>21</v>
      </c>
    </row>
    <row r="23" spans="1:9" ht="15" thickTop="1" x14ac:dyDescent="0.2">
      <c r="A23" s="27"/>
      <c r="B23" s="28"/>
      <c r="C23" s="29"/>
      <c r="D23" s="30"/>
      <c r="E23" s="30"/>
      <c r="F23" s="31"/>
      <c r="G23" s="31"/>
      <c r="H23" s="31"/>
    </row>
    <row r="24" spans="1:9" s="37" customFormat="1" ht="30" x14ac:dyDescent="0.2">
      <c r="A24" s="32"/>
      <c r="B24" s="33" t="s">
        <v>129</v>
      </c>
      <c r="C24" s="34" t="s">
        <v>128</v>
      </c>
      <c r="D24" s="35"/>
      <c r="E24" s="35"/>
      <c r="F24" s="36">
        <f>SUM(F25+F26)</f>
        <v>508000</v>
      </c>
      <c r="G24" s="36">
        <f t="shared" ref="G24:H24" si="0">SUM(G25+G26)</f>
        <v>0</v>
      </c>
      <c r="H24" s="36">
        <f t="shared" si="0"/>
        <v>508000</v>
      </c>
    </row>
    <row r="25" spans="1:9" s="37" customFormat="1" ht="15" x14ac:dyDescent="0.2">
      <c r="A25" s="32"/>
      <c r="B25" s="33" t="s">
        <v>130</v>
      </c>
      <c r="C25" s="34" t="s">
        <v>131</v>
      </c>
      <c r="D25" s="35"/>
      <c r="E25" s="35"/>
      <c r="F25" s="36">
        <f>SUM(F28-F26)</f>
        <v>508000</v>
      </c>
      <c r="G25" s="36">
        <f t="shared" ref="G25:H25" si="1">SUM(G28-G26)</f>
        <v>0</v>
      </c>
      <c r="H25" s="36">
        <f t="shared" si="1"/>
        <v>388000</v>
      </c>
    </row>
    <row r="26" spans="1:9" s="37" customFormat="1" ht="15" x14ac:dyDescent="0.2">
      <c r="A26" s="32"/>
      <c r="B26" s="33"/>
      <c r="C26" s="34"/>
      <c r="D26" s="35"/>
      <c r="E26" s="35"/>
      <c r="F26" s="36"/>
      <c r="G26" s="36">
        <f t="shared" ref="G26:H26" si="2">SUM(G57+G63)</f>
        <v>0</v>
      </c>
      <c r="H26" s="36">
        <f t="shared" si="2"/>
        <v>120000</v>
      </c>
    </row>
    <row r="27" spans="1:9" s="37" customFormat="1" ht="15" x14ac:dyDescent="0.2">
      <c r="A27" s="32"/>
      <c r="B27" s="33"/>
      <c r="C27" s="34"/>
      <c r="D27" s="35"/>
      <c r="E27" s="35"/>
      <c r="F27" s="38"/>
      <c r="G27" s="38"/>
      <c r="H27" s="38"/>
    </row>
    <row r="28" spans="1:9" s="37" customFormat="1" ht="29.25" customHeight="1" x14ac:dyDescent="0.25">
      <c r="A28" s="77" t="s">
        <v>76</v>
      </c>
      <c r="B28" s="77"/>
      <c r="C28" s="77"/>
      <c r="D28" s="3"/>
      <c r="E28" s="4"/>
      <c r="F28" s="5">
        <f>SUM(F29)</f>
        <v>508000</v>
      </c>
      <c r="G28" s="5">
        <f t="shared" ref="G28:H28" si="3">SUM(G29)</f>
        <v>0</v>
      </c>
      <c r="H28" s="5">
        <f t="shared" si="3"/>
        <v>508000</v>
      </c>
    </row>
    <row r="29" spans="1:9" s="40" customFormat="1" ht="33.75" customHeight="1" x14ac:dyDescent="0.25">
      <c r="A29" s="77" t="s">
        <v>77</v>
      </c>
      <c r="B29" s="77"/>
      <c r="C29" s="77"/>
      <c r="D29" s="3"/>
      <c r="E29" s="4"/>
      <c r="F29" s="5">
        <f>SUM(F30+F33+F40+F49+F55+F57+F63)</f>
        <v>508000</v>
      </c>
      <c r="G29" s="5">
        <f t="shared" ref="G29:H29" si="4">SUM(G30+G33+G40+G49+G55+G57+G63)</f>
        <v>0</v>
      </c>
      <c r="H29" s="5">
        <f t="shared" si="4"/>
        <v>508000</v>
      </c>
    </row>
    <row r="30" spans="1:9" s="40" customFormat="1" ht="15" x14ac:dyDescent="0.25">
      <c r="A30" s="6"/>
      <c r="B30" s="12" t="s">
        <v>104</v>
      </c>
      <c r="C30" s="13" t="s">
        <v>82</v>
      </c>
      <c r="D30" s="9"/>
      <c r="E30" s="10"/>
      <c r="F30" s="14">
        <f>SUM(F31:F32)</f>
        <v>2000</v>
      </c>
      <c r="G30" s="14">
        <f t="shared" ref="G30:H30" si="5">SUM(G31:G32)</f>
        <v>0</v>
      </c>
      <c r="H30" s="14">
        <f t="shared" si="5"/>
        <v>2000</v>
      </c>
    </row>
    <row r="31" spans="1:9" s="40" customFormat="1" x14ac:dyDescent="0.2">
      <c r="A31" s="6" t="s">
        <v>16</v>
      </c>
      <c r="B31" s="7" t="s">
        <v>23</v>
      </c>
      <c r="C31" s="8" t="s">
        <v>48</v>
      </c>
      <c r="D31" s="9" t="s">
        <v>22</v>
      </c>
      <c r="E31" s="10">
        <v>31</v>
      </c>
      <c r="F31" s="11">
        <v>1000</v>
      </c>
      <c r="G31" s="39"/>
      <c r="H31" s="39">
        <f>SUM(F31+G31)</f>
        <v>1000</v>
      </c>
    </row>
    <row r="32" spans="1:9" s="37" customFormat="1" ht="15" x14ac:dyDescent="0.2">
      <c r="A32" s="6" t="s">
        <v>17</v>
      </c>
      <c r="B32" s="7" t="s">
        <v>49</v>
      </c>
      <c r="C32" s="8" t="s">
        <v>50</v>
      </c>
      <c r="D32" s="9" t="s">
        <v>22</v>
      </c>
      <c r="E32" s="10">
        <v>31</v>
      </c>
      <c r="F32" s="11">
        <v>1000</v>
      </c>
      <c r="G32" s="39"/>
      <c r="H32" s="39">
        <f t="shared" ref="H32:H65" si="6">SUM(F32+G32)</f>
        <v>1000</v>
      </c>
    </row>
    <row r="33" spans="1:8" s="40" customFormat="1" ht="15" x14ac:dyDescent="0.25">
      <c r="A33" s="6"/>
      <c r="B33" s="12" t="s">
        <v>105</v>
      </c>
      <c r="C33" s="13" t="s">
        <v>106</v>
      </c>
      <c r="D33" s="9"/>
      <c r="E33" s="10"/>
      <c r="F33" s="14">
        <f>SUM(F34:F39)</f>
        <v>297000</v>
      </c>
      <c r="G33" s="14">
        <f t="shared" ref="G33:H33" si="7">SUM(G34:G39)</f>
        <v>0</v>
      </c>
      <c r="H33" s="14">
        <f t="shared" si="7"/>
        <v>297000</v>
      </c>
    </row>
    <row r="34" spans="1:8" s="40" customFormat="1" x14ac:dyDescent="0.2">
      <c r="A34" s="55" t="s">
        <v>18</v>
      </c>
      <c r="B34" s="7" t="s">
        <v>24</v>
      </c>
      <c r="C34" s="8" t="s">
        <v>25</v>
      </c>
      <c r="D34" s="9" t="s">
        <v>22</v>
      </c>
      <c r="E34" s="10">
        <v>31</v>
      </c>
      <c r="F34" s="11">
        <v>15000</v>
      </c>
      <c r="G34" s="39"/>
      <c r="H34" s="39">
        <f t="shared" si="6"/>
        <v>15000</v>
      </c>
    </row>
    <row r="35" spans="1:8" s="40" customFormat="1" x14ac:dyDescent="0.2">
      <c r="A35" s="55" t="s">
        <v>19</v>
      </c>
      <c r="B35" s="7" t="s">
        <v>26</v>
      </c>
      <c r="C35" s="8" t="s">
        <v>27</v>
      </c>
      <c r="D35" s="9" t="s">
        <v>22</v>
      </c>
      <c r="E35" s="10">
        <v>31</v>
      </c>
      <c r="F35" s="11">
        <v>45000</v>
      </c>
      <c r="G35" s="39"/>
      <c r="H35" s="39">
        <f t="shared" si="6"/>
        <v>45000</v>
      </c>
    </row>
    <row r="36" spans="1:8" s="40" customFormat="1" x14ac:dyDescent="0.2">
      <c r="A36" s="55" t="s">
        <v>20</v>
      </c>
      <c r="B36" s="7" t="s">
        <v>28</v>
      </c>
      <c r="C36" s="8" t="s">
        <v>29</v>
      </c>
      <c r="D36" s="9" t="s">
        <v>22</v>
      </c>
      <c r="E36" s="10">
        <v>31</v>
      </c>
      <c r="F36" s="11">
        <v>25000</v>
      </c>
      <c r="G36" s="39"/>
      <c r="H36" s="39">
        <f t="shared" si="6"/>
        <v>25000</v>
      </c>
    </row>
    <row r="37" spans="1:8" s="40" customFormat="1" x14ac:dyDescent="0.2">
      <c r="A37" s="55" t="s">
        <v>21</v>
      </c>
      <c r="B37" s="7" t="s">
        <v>30</v>
      </c>
      <c r="C37" s="8" t="s">
        <v>31</v>
      </c>
      <c r="D37" s="9" t="s">
        <v>22</v>
      </c>
      <c r="E37" s="10">
        <v>31</v>
      </c>
      <c r="F37" s="11">
        <v>62000</v>
      </c>
      <c r="G37" s="39"/>
      <c r="H37" s="39">
        <f t="shared" si="6"/>
        <v>62000</v>
      </c>
    </row>
    <row r="38" spans="1:8" s="40" customFormat="1" x14ac:dyDescent="0.2">
      <c r="A38" s="55" t="s">
        <v>83</v>
      </c>
      <c r="B38" s="7" t="s">
        <v>32</v>
      </c>
      <c r="C38" s="8" t="s">
        <v>51</v>
      </c>
      <c r="D38" s="9" t="s">
        <v>22</v>
      </c>
      <c r="E38" s="10">
        <v>31</v>
      </c>
      <c r="F38" s="11">
        <v>31000</v>
      </c>
      <c r="G38" s="39"/>
      <c r="H38" s="39">
        <f t="shared" si="6"/>
        <v>31000</v>
      </c>
    </row>
    <row r="39" spans="1:8" s="37" customFormat="1" ht="15" x14ac:dyDescent="0.2">
      <c r="A39" s="55" t="s">
        <v>84</v>
      </c>
      <c r="B39" s="7" t="s">
        <v>33</v>
      </c>
      <c r="C39" s="8" t="s">
        <v>34</v>
      </c>
      <c r="D39" s="9" t="s">
        <v>22</v>
      </c>
      <c r="E39" s="10">
        <v>31</v>
      </c>
      <c r="F39" s="11">
        <v>119000</v>
      </c>
      <c r="G39" s="39"/>
      <c r="H39" s="39">
        <f t="shared" si="6"/>
        <v>119000</v>
      </c>
    </row>
    <row r="40" spans="1:8" s="40" customFormat="1" ht="15" x14ac:dyDescent="0.25">
      <c r="A40" s="6"/>
      <c r="B40" s="12" t="s">
        <v>107</v>
      </c>
      <c r="C40" s="13" t="s">
        <v>108</v>
      </c>
      <c r="D40" s="9"/>
      <c r="E40" s="10"/>
      <c r="F40" s="14">
        <f>SUM(F41:F48)</f>
        <v>71900</v>
      </c>
      <c r="G40" s="14">
        <f t="shared" ref="G40:H40" si="8">SUM(G41:G48)</f>
        <v>0</v>
      </c>
      <c r="H40" s="14">
        <f t="shared" si="8"/>
        <v>71900</v>
      </c>
    </row>
    <row r="41" spans="1:8" s="40" customFormat="1" x14ac:dyDescent="0.2">
      <c r="A41" s="55" t="s">
        <v>85</v>
      </c>
      <c r="B41" s="7" t="s">
        <v>35</v>
      </c>
      <c r="C41" s="8" t="s">
        <v>36</v>
      </c>
      <c r="D41" s="9" t="s">
        <v>22</v>
      </c>
      <c r="E41" s="10">
        <v>31</v>
      </c>
      <c r="F41" s="11">
        <v>20900</v>
      </c>
      <c r="G41" s="39"/>
      <c r="H41" s="39">
        <f t="shared" si="6"/>
        <v>20900</v>
      </c>
    </row>
    <row r="42" spans="1:8" s="40" customFormat="1" x14ac:dyDescent="0.2">
      <c r="A42" s="55" t="s">
        <v>86</v>
      </c>
      <c r="B42" s="15" t="s">
        <v>37</v>
      </c>
      <c r="C42" s="8" t="s">
        <v>52</v>
      </c>
      <c r="D42" s="9" t="s">
        <v>22</v>
      </c>
      <c r="E42" s="10">
        <v>31</v>
      </c>
      <c r="F42" s="11">
        <v>20000</v>
      </c>
      <c r="G42" s="39"/>
      <c r="H42" s="39">
        <f t="shared" si="6"/>
        <v>20000</v>
      </c>
    </row>
    <row r="43" spans="1:8" s="40" customFormat="1" x14ac:dyDescent="0.2">
      <c r="A43" s="55" t="s">
        <v>87</v>
      </c>
      <c r="B43" s="15" t="s">
        <v>53</v>
      </c>
      <c r="C43" s="8" t="s">
        <v>54</v>
      </c>
      <c r="D43" s="9" t="s">
        <v>22</v>
      </c>
      <c r="E43" s="10">
        <v>31</v>
      </c>
      <c r="F43" s="11">
        <v>2000</v>
      </c>
      <c r="G43" s="39"/>
      <c r="H43" s="39">
        <f t="shared" si="6"/>
        <v>2000</v>
      </c>
    </row>
    <row r="44" spans="1:8" s="40" customFormat="1" x14ac:dyDescent="0.2">
      <c r="A44" s="55" t="s">
        <v>88</v>
      </c>
      <c r="B44" s="15" t="s">
        <v>38</v>
      </c>
      <c r="C44" s="8" t="s">
        <v>39</v>
      </c>
      <c r="D44" s="9" t="s">
        <v>22</v>
      </c>
      <c r="E44" s="10">
        <v>31</v>
      </c>
      <c r="F44" s="11">
        <v>20000</v>
      </c>
      <c r="G44" s="39"/>
      <c r="H44" s="39">
        <f t="shared" si="6"/>
        <v>20000</v>
      </c>
    </row>
    <row r="45" spans="1:8" s="40" customFormat="1" x14ac:dyDescent="0.2">
      <c r="A45" s="55" t="s">
        <v>89</v>
      </c>
      <c r="B45" s="15" t="s">
        <v>55</v>
      </c>
      <c r="C45" s="8" t="s">
        <v>56</v>
      </c>
      <c r="D45" s="9" t="s">
        <v>22</v>
      </c>
      <c r="E45" s="10">
        <v>31</v>
      </c>
      <c r="F45" s="11">
        <v>1000</v>
      </c>
      <c r="G45" s="39"/>
      <c r="H45" s="39">
        <f t="shared" si="6"/>
        <v>1000</v>
      </c>
    </row>
    <row r="46" spans="1:8" s="40" customFormat="1" x14ac:dyDescent="0.2">
      <c r="A46" s="55" t="s">
        <v>90</v>
      </c>
      <c r="B46" s="15" t="s">
        <v>57</v>
      </c>
      <c r="C46" s="8" t="s">
        <v>58</v>
      </c>
      <c r="D46" s="9" t="s">
        <v>22</v>
      </c>
      <c r="E46" s="10">
        <v>31</v>
      </c>
      <c r="F46" s="11">
        <v>2000</v>
      </c>
      <c r="G46" s="39"/>
      <c r="H46" s="39">
        <f t="shared" si="6"/>
        <v>2000</v>
      </c>
    </row>
    <row r="47" spans="1:8" s="37" customFormat="1" ht="15" x14ac:dyDescent="0.2">
      <c r="A47" s="55" t="s">
        <v>91</v>
      </c>
      <c r="B47" s="15" t="s">
        <v>59</v>
      </c>
      <c r="C47" s="8" t="s">
        <v>60</v>
      </c>
      <c r="D47" s="9" t="s">
        <v>22</v>
      </c>
      <c r="E47" s="10">
        <v>31</v>
      </c>
      <c r="F47" s="11">
        <v>5000</v>
      </c>
      <c r="G47" s="39"/>
      <c r="H47" s="39">
        <f t="shared" si="6"/>
        <v>5000</v>
      </c>
    </row>
    <row r="48" spans="1:8" s="40" customFormat="1" x14ac:dyDescent="0.2">
      <c r="A48" s="55" t="s">
        <v>92</v>
      </c>
      <c r="B48" s="15" t="s">
        <v>61</v>
      </c>
      <c r="C48" s="8" t="s">
        <v>62</v>
      </c>
      <c r="D48" s="9" t="s">
        <v>22</v>
      </c>
      <c r="E48" s="10">
        <v>31</v>
      </c>
      <c r="F48" s="11">
        <v>1000</v>
      </c>
      <c r="G48" s="39"/>
      <c r="H48" s="39">
        <f t="shared" si="6"/>
        <v>1000</v>
      </c>
    </row>
    <row r="49" spans="1:8" s="40" customFormat="1" ht="15" x14ac:dyDescent="0.25">
      <c r="A49" s="6"/>
      <c r="B49" s="12" t="s">
        <v>109</v>
      </c>
      <c r="C49" s="13" t="s">
        <v>40</v>
      </c>
      <c r="D49" s="9"/>
      <c r="E49" s="10"/>
      <c r="F49" s="14">
        <f>SUM(F50:F52)</f>
        <v>17000</v>
      </c>
      <c r="G49" s="14">
        <f t="shared" ref="G49:H49" si="9">SUM(G50:G52)</f>
        <v>0</v>
      </c>
      <c r="H49" s="14">
        <f t="shared" si="9"/>
        <v>17000</v>
      </c>
    </row>
    <row r="50" spans="1:8" s="40" customFormat="1" x14ac:dyDescent="0.2">
      <c r="A50" s="55" t="s">
        <v>93</v>
      </c>
      <c r="B50" s="7" t="s">
        <v>41</v>
      </c>
      <c r="C50" s="8" t="s">
        <v>42</v>
      </c>
      <c r="D50" s="9" t="s">
        <v>22</v>
      </c>
      <c r="E50" s="10">
        <v>31</v>
      </c>
      <c r="F50" s="11">
        <v>8000</v>
      </c>
      <c r="G50" s="39"/>
      <c r="H50" s="39">
        <f t="shared" si="6"/>
        <v>8000</v>
      </c>
    </row>
    <row r="51" spans="1:8" s="40" customFormat="1" x14ac:dyDescent="0.2">
      <c r="A51" s="55" t="s">
        <v>94</v>
      </c>
      <c r="B51" s="7" t="s">
        <v>63</v>
      </c>
      <c r="C51" s="8" t="s">
        <v>64</v>
      </c>
      <c r="D51" s="9" t="s">
        <v>22</v>
      </c>
      <c r="E51" s="10">
        <v>31</v>
      </c>
      <c r="F51" s="11">
        <v>8000</v>
      </c>
      <c r="G51" s="39"/>
      <c r="H51" s="39">
        <f t="shared" si="6"/>
        <v>8000</v>
      </c>
    </row>
    <row r="52" spans="1:8" s="40" customFormat="1" x14ac:dyDescent="0.2">
      <c r="A52" s="55" t="s">
        <v>95</v>
      </c>
      <c r="B52" s="7" t="s">
        <v>65</v>
      </c>
      <c r="C52" s="8" t="s">
        <v>40</v>
      </c>
      <c r="D52" s="9" t="s">
        <v>22</v>
      </c>
      <c r="E52" s="10">
        <v>31</v>
      </c>
      <c r="F52" s="11">
        <v>1000</v>
      </c>
      <c r="G52" s="39"/>
      <c r="H52" s="39">
        <f t="shared" si="6"/>
        <v>1000</v>
      </c>
    </row>
    <row r="53" spans="1:8" s="40" customFormat="1" x14ac:dyDescent="0.2">
      <c r="A53" s="55"/>
      <c r="B53" s="7"/>
      <c r="C53" s="8"/>
      <c r="D53" s="9"/>
      <c r="E53" s="10"/>
      <c r="F53" s="11"/>
      <c r="G53" s="39"/>
      <c r="H53" s="39"/>
    </row>
    <row r="54" spans="1:8" s="40" customFormat="1" x14ac:dyDescent="0.2">
      <c r="A54" s="55"/>
      <c r="B54" s="7"/>
      <c r="C54" s="8"/>
      <c r="D54" s="9"/>
      <c r="E54" s="10"/>
      <c r="F54" s="11"/>
      <c r="G54" s="39"/>
      <c r="H54" s="39"/>
    </row>
    <row r="55" spans="1:8" s="40" customFormat="1" ht="15" x14ac:dyDescent="0.25">
      <c r="A55" s="6"/>
      <c r="B55" s="12" t="s">
        <v>110</v>
      </c>
      <c r="C55" s="16" t="s">
        <v>111</v>
      </c>
      <c r="D55" s="9"/>
      <c r="E55" s="10"/>
      <c r="F55" s="14">
        <f>SUM(F56)</f>
        <v>100</v>
      </c>
      <c r="G55" s="14">
        <f t="shared" ref="G55:H55" si="10">SUM(G56)</f>
        <v>0</v>
      </c>
      <c r="H55" s="14">
        <f t="shared" si="10"/>
        <v>100</v>
      </c>
    </row>
    <row r="56" spans="1:8" s="40" customFormat="1" x14ac:dyDescent="0.2">
      <c r="A56" s="6" t="s">
        <v>96</v>
      </c>
      <c r="B56" s="7" t="s">
        <v>66</v>
      </c>
      <c r="C56" s="8" t="s">
        <v>67</v>
      </c>
      <c r="D56" s="9" t="s">
        <v>22</v>
      </c>
      <c r="E56" s="10">
        <v>31</v>
      </c>
      <c r="F56" s="11">
        <v>100</v>
      </c>
      <c r="G56" s="39"/>
      <c r="H56" s="39">
        <f t="shared" si="6"/>
        <v>100</v>
      </c>
    </row>
    <row r="57" spans="1:8" s="40" customFormat="1" ht="15" x14ac:dyDescent="0.25">
      <c r="A57" s="6"/>
      <c r="B57" s="12" t="s">
        <v>112</v>
      </c>
      <c r="C57" s="13" t="s">
        <v>75</v>
      </c>
      <c r="D57" s="9"/>
      <c r="E57" s="10"/>
      <c r="F57" s="14">
        <f>SUM(F58:F62)</f>
        <v>100000</v>
      </c>
      <c r="G57" s="14">
        <f t="shared" ref="G57:H57" si="11">SUM(G58:G62)</f>
        <v>0</v>
      </c>
      <c r="H57" s="14">
        <f t="shared" si="11"/>
        <v>100000</v>
      </c>
    </row>
    <row r="58" spans="1:8" s="40" customFormat="1" x14ac:dyDescent="0.2">
      <c r="A58" s="55" t="s">
        <v>97</v>
      </c>
      <c r="B58" s="7" t="s">
        <v>68</v>
      </c>
      <c r="C58" s="8" t="s">
        <v>69</v>
      </c>
      <c r="D58" s="9" t="s">
        <v>22</v>
      </c>
      <c r="E58" s="10">
        <v>31</v>
      </c>
      <c r="F58" s="11">
        <v>25000</v>
      </c>
      <c r="G58" s="39"/>
      <c r="H58" s="39">
        <f t="shared" si="6"/>
        <v>25000</v>
      </c>
    </row>
    <row r="59" spans="1:8" s="37" customFormat="1" ht="15" x14ac:dyDescent="0.2">
      <c r="A59" s="55" t="s">
        <v>98</v>
      </c>
      <c r="B59" s="7" t="s">
        <v>70</v>
      </c>
      <c r="C59" s="8" t="s">
        <v>71</v>
      </c>
      <c r="D59" s="9" t="s">
        <v>22</v>
      </c>
      <c r="E59" s="10">
        <v>31</v>
      </c>
      <c r="F59" s="11">
        <v>25000</v>
      </c>
      <c r="G59" s="39"/>
      <c r="H59" s="39">
        <f t="shared" si="6"/>
        <v>25000</v>
      </c>
    </row>
    <row r="60" spans="1:8" s="40" customFormat="1" x14ac:dyDescent="0.2">
      <c r="A60" s="55" t="s">
        <v>99</v>
      </c>
      <c r="B60" s="7" t="s">
        <v>72</v>
      </c>
      <c r="C60" s="8" t="s">
        <v>73</v>
      </c>
      <c r="D60" s="9" t="s">
        <v>22</v>
      </c>
      <c r="E60" s="10">
        <v>31</v>
      </c>
      <c r="F60" s="11">
        <v>15000</v>
      </c>
      <c r="G60" s="39"/>
      <c r="H60" s="39">
        <f t="shared" si="6"/>
        <v>15000</v>
      </c>
    </row>
    <row r="61" spans="1:8" s="40" customFormat="1" x14ac:dyDescent="0.2">
      <c r="A61" s="55" t="s">
        <v>100</v>
      </c>
      <c r="B61" s="7" t="s">
        <v>74</v>
      </c>
      <c r="C61" s="8" t="s">
        <v>78</v>
      </c>
      <c r="D61" s="9" t="s">
        <v>22</v>
      </c>
      <c r="E61" s="10">
        <v>31</v>
      </c>
      <c r="F61" s="11">
        <v>25000</v>
      </c>
      <c r="G61" s="39"/>
      <c r="H61" s="39">
        <f t="shared" si="6"/>
        <v>25000</v>
      </c>
    </row>
    <row r="62" spans="1:8" s="40" customFormat="1" x14ac:dyDescent="0.2">
      <c r="A62" s="55" t="s">
        <v>101</v>
      </c>
      <c r="B62" s="7" t="s">
        <v>79</v>
      </c>
      <c r="C62" s="8" t="s">
        <v>80</v>
      </c>
      <c r="D62" s="9" t="s">
        <v>22</v>
      </c>
      <c r="E62" s="10">
        <v>31</v>
      </c>
      <c r="F62" s="11">
        <v>10000</v>
      </c>
      <c r="G62" s="39"/>
      <c r="H62" s="39">
        <f t="shared" si="6"/>
        <v>10000</v>
      </c>
    </row>
    <row r="63" spans="1:8" s="37" customFormat="1" ht="15" x14ac:dyDescent="0.25">
      <c r="A63" s="6"/>
      <c r="B63" s="12" t="s">
        <v>117</v>
      </c>
      <c r="C63" s="13" t="s">
        <v>118</v>
      </c>
      <c r="D63" s="9"/>
      <c r="E63" s="10"/>
      <c r="F63" s="14">
        <f>SUM(F64:F65)</f>
        <v>20000</v>
      </c>
      <c r="G63" s="14">
        <f t="shared" ref="G63:H63" si="12">SUM(G64:G65)</f>
        <v>0</v>
      </c>
      <c r="H63" s="14">
        <f t="shared" si="12"/>
        <v>20000</v>
      </c>
    </row>
    <row r="64" spans="1:8" s="40" customFormat="1" x14ac:dyDescent="0.2">
      <c r="A64" s="6" t="s">
        <v>102</v>
      </c>
      <c r="B64" s="15" t="s">
        <v>113</v>
      </c>
      <c r="C64" s="8" t="s">
        <v>114</v>
      </c>
      <c r="D64" s="9" t="s">
        <v>22</v>
      </c>
      <c r="E64" s="10">
        <v>31</v>
      </c>
      <c r="F64" s="11">
        <v>10000</v>
      </c>
      <c r="G64" s="39"/>
      <c r="H64" s="39">
        <f t="shared" si="6"/>
        <v>10000</v>
      </c>
    </row>
    <row r="65" spans="1:8" s="37" customFormat="1" ht="15" x14ac:dyDescent="0.2">
      <c r="A65" s="6" t="s">
        <v>103</v>
      </c>
      <c r="B65" s="15" t="s">
        <v>115</v>
      </c>
      <c r="C65" s="8" t="s">
        <v>116</v>
      </c>
      <c r="D65" s="9" t="s">
        <v>22</v>
      </c>
      <c r="E65" s="10">
        <v>31</v>
      </c>
      <c r="F65" s="11">
        <v>10000</v>
      </c>
      <c r="G65" s="39"/>
      <c r="H65" s="39">
        <f t="shared" si="6"/>
        <v>10000</v>
      </c>
    </row>
    <row r="66" spans="1:8" s="37" customFormat="1" ht="15" x14ac:dyDescent="0.2">
      <c r="A66" s="6"/>
      <c r="B66" s="7"/>
      <c r="C66" s="8"/>
      <c r="D66" s="9"/>
      <c r="E66" s="10"/>
      <c r="F66" s="11"/>
      <c r="G66" s="39"/>
      <c r="H66" s="39"/>
    </row>
    <row r="67" spans="1:8" x14ac:dyDescent="0.2">
      <c r="A67" s="42" t="s">
        <v>43</v>
      </c>
      <c r="D67" s="21"/>
      <c r="E67" s="21"/>
      <c r="F67" s="43"/>
      <c r="G67" s="43"/>
      <c r="H67" s="43"/>
    </row>
    <row r="68" spans="1:8" x14ac:dyDescent="0.2">
      <c r="D68" s="21"/>
      <c r="E68" s="21"/>
      <c r="F68" s="43"/>
      <c r="G68" s="44"/>
      <c r="H68" s="44"/>
    </row>
    <row r="69" spans="1:8" ht="15" thickBot="1" x14ac:dyDescent="0.25">
      <c r="A69" s="45" t="s">
        <v>45</v>
      </c>
      <c r="B69" s="46" t="s">
        <v>47</v>
      </c>
      <c r="C69" s="47"/>
      <c r="D69" s="47"/>
      <c r="E69" s="47"/>
      <c r="F69" s="48">
        <f>SUM(F24)</f>
        <v>508000</v>
      </c>
      <c r="G69" s="48">
        <f>SUM(G24)</f>
        <v>0</v>
      </c>
      <c r="H69" s="48">
        <f>SUM(H24)</f>
        <v>508000</v>
      </c>
    </row>
    <row r="70" spans="1:8" ht="15" thickTop="1" x14ac:dyDescent="0.2">
      <c r="A70" s="76" t="s">
        <v>81</v>
      </c>
      <c r="B70" s="76"/>
      <c r="D70" s="21"/>
      <c r="E70" s="21"/>
      <c r="F70" s="43">
        <f>SUM(F69)</f>
        <v>508000</v>
      </c>
      <c r="G70" s="43">
        <f t="shared" ref="G70:H70" si="13">SUM(G69)</f>
        <v>0</v>
      </c>
      <c r="H70" s="43">
        <f t="shared" si="13"/>
        <v>508000</v>
      </c>
    </row>
    <row r="71" spans="1:8" x14ac:dyDescent="0.2">
      <c r="A71" s="49"/>
      <c r="D71" s="21"/>
      <c r="E71" s="21"/>
      <c r="F71" s="43"/>
      <c r="G71" s="43"/>
      <c r="H71" s="43"/>
    </row>
    <row r="72" spans="1:8" x14ac:dyDescent="0.2">
      <c r="A72" s="49"/>
      <c r="D72" s="21"/>
      <c r="E72" s="21"/>
      <c r="F72" s="43"/>
      <c r="G72" s="43"/>
      <c r="H72" s="43"/>
    </row>
    <row r="73" spans="1:8" x14ac:dyDescent="0.2">
      <c r="A73" s="49"/>
      <c r="D73" s="21"/>
      <c r="E73" s="21"/>
      <c r="F73" s="43"/>
      <c r="G73" s="43"/>
      <c r="H73" s="43"/>
    </row>
    <row r="74" spans="1:8" x14ac:dyDescent="0.2">
      <c r="A74" s="49"/>
      <c r="D74" s="21"/>
      <c r="E74" s="21"/>
      <c r="F74" s="43"/>
      <c r="G74" s="43"/>
      <c r="H74" s="43"/>
    </row>
    <row r="75" spans="1:8" x14ac:dyDescent="0.2">
      <c r="A75" s="49"/>
      <c r="D75" s="21"/>
      <c r="E75" s="21"/>
      <c r="F75" s="43"/>
      <c r="G75" s="43"/>
      <c r="H75" s="43"/>
    </row>
    <row r="76" spans="1:8" ht="15" thickBot="1" x14ac:dyDescent="0.25">
      <c r="A76" s="45" t="s">
        <v>22</v>
      </c>
      <c r="B76" s="46" t="s">
        <v>44</v>
      </c>
      <c r="C76" s="47"/>
      <c r="D76" s="47"/>
      <c r="E76" s="47"/>
      <c r="F76" s="48">
        <f>SUM(F24)</f>
        <v>508000</v>
      </c>
      <c r="G76" s="48">
        <f>SUM(G24)</f>
        <v>0</v>
      </c>
      <c r="H76" s="48">
        <f>SUM(H24)</f>
        <v>508000</v>
      </c>
    </row>
    <row r="77" spans="1:8" ht="15" thickTop="1" x14ac:dyDescent="0.2">
      <c r="A77" s="76" t="s">
        <v>81</v>
      </c>
      <c r="B77" s="76"/>
      <c r="D77" s="21"/>
      <c r="E77" s="21"/>
      <c r="F77" s="43">
        <f>SUM(F76)</f>
        <v>508000</v>
      </c>
      <c r="G77" s="43">
        <f t="shared" ref="G77:H77" si="14">SUM(G76)</f>
        <v>0</v>
      </c>
      <c r="H77" s="43">
        <f t="shared" si="14"/>
        <v>508000</v>
      </c>
    </row>
    <row r="78" spans="1:8" x14ac:dyDescent="0.2">
      <c r="A78" s="49"/>
      <c r="D78" s="21"/>
      <c r="E78" s="21"/>
      <c r="F78" s="43"/>
      <c r="G78" s="44"/>
      <c r="H78" s="44"/>
    </row>
    <row r="79" spans="1:8" x14ac:dyDescent="0.2">
      <c r="A79" s="49"/>
      <c r="D79" s="21"/>
      <c r="E79" s="21"/>
      <c r="F79" s="43"/>
      <c r="G79" s="44"/>
      <c r="H79" s="44"/>
    </row>
    <row r="80" spans="1:8" x14ac:dyDescent="0.2">
      <c r="A80" s="49"/>
      <c r="D80" s="21"/>
      <c r="E80" s="21"/>
      <c r="F80" s="43"/>
      <c r="G80" s="44"/>
      <c r="H80" s="44"/>
    </row>
    <row r="81" spans="1:8" x14ac:dyDescent="0.2">
      <c r="A81" s="49"/>
      <c r="D81" s="21"/>
      <c r="E81" s="21"/>
      <c r="F81" s="43"/>
      <c r="G81" s="44"/>
      <c r="H81" s="44"/>
    </row>
    <row r="82" spans="1:8" x14ac:dyDescent="0.2">
      <c r="A82" s="49"/>
      <c r="D82" s="21"/>
      <c r="E82" s="21"/>
      <c r="F82" s="43"/>
      <c r="G82" s="44"/>
      <c r="H82" s="44"/>
    </row>
    <row r="83" spans="1:8" x14ac:dyDescent="0.2">
      <c r="A83" s="49"/>
      <c r="D83" s="21"/>
      <c r="E83" s="21"/>
      <c r="F83" s="43"/>
      <c r="G83" s="44"/>
      <c r="H83" s="44"/>
    </row>
    <row r="84" spans="1:8" x14ac:dyDescent="0.2">
      <c r="A84" s="49"/>
      <c r="C84" s="21" t="s">
        <v>126</v>
      </c>
      <c r="D84" s="21"/>
      <c r="E84" s="21"/>
      <c r="F84" s="43"/>
      <c r="G84" s="44"/>
      <c r="H84" s="44"/>
    </row>
    <row r="85" spans="1:8" x14ac:dyDescent="0.2">
      <c r="A85" s="49"/>
      <c r="D85" s="21"/>
      <c r="E85" s="21"/>
      <c r="F85" s="43"/>
      <c r="G85" s="44"/>
      <c r="H85" s="44"/>
    </row>
    <row r="86" spans="1:8" ht="12.75" customHeight="1" x14ac:dyDescent="0.2">
      <c r="A86" s="49"/>
      <c r="C86" s="21" t="s">
        <v>127</v>
      </c>
      <c r="D86" s="21"/>
      <c r="E86" s="21"/>
      <c r="F86" s="43"/>
      <c r="G86" s="44"/>
      <c r="H86" s="44"/>
    </row>
    <row r="87" spans="1:8" ht="12.75" customHeight="1" x14ac:dyDescent="0.2">
      <c r="A87" s="49"/>
      <c r="D87" s="64"/>
      <c r="E87" s="64"/>
      <c r="F87" s="64"/>
      <c r="G87" s="1"/>
      <c r="H87" s="1"/>
    </row>
    <row r="88" spans="1:8" ht="12.75" customHeight="1" x14ac:dyDescent="0.2">
      <c r="A88" s="49"/>
      <c r="D88" s="21"/>
      <c r="E88" s="21"/>
      <c r="F88" s="21"/>
      <c r="G88" s="21"/>
      <c r="H88" s="2"/>
    </row>
    <row r="89" spans="1:8" ht="12.75" customHeight="1" x14ac:dyDescent="0.2">
      <c r="A89" s="49"/>
      <c r="D89" s="64"/>
      <c r="E89" s="64"/>
      <c r="F89" s="64"/>
      <c r="G89" s="1"/>
      <c r="H89" s="1"/>
    </row>
    <row r="90" spans="1:8" ht="12.75" customHeight="1" x14ac:dyDescent="0.2">
      <c r="A90" s="49"/>
      <c r="D90" s="21"/>
      <c r="E90" s="21"/>
      <c r="F90" s="43"/>
      <c r="G90" s="21"/>
      <c r="H90" s="44"/>
    </row>
    <row r="91" spans="1:8" s="1" customFormat="1" ht="12.75" customHeight="1" x14ac:dyDescent="0.2">
      <c r="A91" s="50"/>
      <c r="B91" s="51"/>
      <c r="D91" s="22"/>
      <c r="E91" s="22"/>
      <c r="F91" s="43"/>
      <c r="H91" s="41"/>
    </row>
    <row r="92" spans="1:8" s="1" customFormat="1" ht="12.75" customHeight="1" x14ac:dyDescent="0.2">
      <c r="A92" s="50"/>
      <c r="B92" s="51"/>
      <c r="D92" s="22"/>
      <c r="E92" s="22"/>
      <c r="F92" s="43"/>
      <c r="H92" s="41"/>
    </row>
    <row r="93" spans="1:8" s="1" customFormat="1" ht="12.75" customHeight="1" x14ac:dyDescent="0.2">
      <c r="A93" s="50"/>
      <c r="B93" s="51"/>
      <c r="D93" s="22"/>
      <c r="E93" s="22"/>
      <c r="F93" s="52"/>
      <c r="G93" s="52"/>
      <c r="H93" s="52"/>
    </row>
    <row r="94" spans="1:8" s="1" customFormat="1" ht="12.75" customHeight="1" x14ac:dyDescent="0.2">
      <c r="A94" s="50"/>
      <c r="B94" s="51"/>
      <c r="C94" s="53"/>
      <c r="D94" s="22"/>
      <c r="E94" s="22"/>
      <c r="F94" s="52"/>
      <c r="G94" s="41"/>
      <c r="H94" s="41"/>
    </row>
    <row r="95" spans="1:8" ht="12.75" customHeight="1" x14ac:dyDescent="0.2">
      <c r="A95" s="50"/>
    </row>
    <row r="96" spans="1:8" ht="12.75" customHeight="1" x14ac:dyDescent="0.2">
      <c r="A96" s="50"/>
    </row>
    <row r="97" spans="1:8" ht="12.75" customHeight="1" x14ac:dyDescent="0.2">
      <c r="A97" s="50"/>
      <c r="F97" s="54"/>
      <c r="G97" s="54"/>
      <c r="H97" s="54"/>
    </row>
    <row r="98" spans="1:8" ht="12.75" customHeight="1" x14ac:dyDescent="0.2">
      <c r="A98" s="50"/>
    </row>
    <row r="99" spans="1:8" ht="12.75" customHeight="1" x14ac:dyDescent="0.2">
      <c r="A99" s="50"/>
    </row>
    <row r="100" spans="1:8" x14ac:dyDescent="0.2">
      <c r="A100" s="50"/>
    </row>
    <row r="101" spans="1:8" x14ac:dyDescent="0.2">
      <c r="A101" s="50"/>
    </row>
    <row r="102" spans="1:8" x14ac:dyDescent="0.2">
      <c r="A102" s="50"/>
    </row>
    <row r="103" spans="1:8" x14ac:dyDescent="0.2">
      <c r="A103" s="50"/>
    </row>
    <row r="104" spans="1:8" x14ac:dyDescent="0.2">
      <c r="A104" s="50"/>
    </row>
    <row r="105" spans="1:8" x14ac:dyDescent="0.2">
      <c r="A105" s="50"/>
    </row>
    <row r="106" spans="1:8" x14ac:dyDescent="0.2">
      <c r="A106" s="50"/>
    </row>
    <row r="107" spans="1:8" x14ac:dyDescent="0.2">
      <c r="A107" s="50"/>
    </row>
    <row r="108" spans="1:8" x14ac:dyDescent="0.2">
      <c r="A108" s="50"/>
    </row>
    <row r="109" spans="1:8" x14ac:dyDescent="0.2">
      <c r="A109" s="50"/>
    </row>
    <row r="110" spans="1:8" x14ac:dyDescent="0.2">
      <c r="A110" s="50"/>
    </row>
    <row r="111" spans="1:8" x14ac:dyDescent="0.2">
      <c r="A111" s="50"/>
    </row>
    <row r="112" spans="1:8" x14ac:dyDescent="0.2">
      <c r="A112" s="50"/>
    </row>
    <row r="113" spans="1:1" x14ac:dyDescent="0.2">
      <c r="A113" s="50"/>
    </row>
  </sheetData>
  <mergeCells count="16">
    <mergeCell ref="G20:G21"/>
    <mergeCell ref="H20:H21"/>
    <mergeCell ref="A70:B70"/>
    <mergeCell ref="A77:B77"/>
    <mergeCell ref="A28:C28"/>
    <mergeCell ref="A29:C29"/>
    <mergeCell ref="D89:F89"/>
    <mergeCell ref="A11:F11"/>
    <mergeCell ref="A12:F12"/>
    <mergeCell ref="A13:F13"/>
    <mergeCell ref="A16:F16"/>
    <mergeCell ref="D87:F87"/>
    <mergeCell ref="A17:F17"/>
    <mergeCell ref="B20:B21"/>
    <mergeCell ref="C20:C21"/>
    <mergeCell ref="F20:F21"/>
  </mergeCells>
  <printOptions verticalCentered="1"/>
  <pageMargins left="0.25" right="0.25" top="0.75" bottom="0.75" header="0.3" footer="0.3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vatrogasci</vt:lpstr>
      <vt:lpstr>vatrogasci!Ispis_naslova</vt:lpstr>
      <vt:lpstr>vatrogasci!Podrucje_ispisa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 Puhalović</dc:creator>
  <cp:lastModifiedBy>Blaženka Divković</cp:lastModifiedBy>
  <cp:lastPrinted>2019-12-30T08:28:24Z</cp:lastPrinted>
  <dcterms:created xsi:type="dcterms:W3CDTF">2014-12-30T09:14:39Z</dcterms:created>
  <dcterms:modified xsi:type="dcterms:W3CDTF">2020-02-06T13:11:58Z</dcterms:modified>
</cp:coreProperties>
</file>